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<sst xmlns="http://schemas.openxmlformats.org/spreadsheetml/2006/main" count="321" uniqueCount="268">
  <si>
    <t>Код бюджетной классификации</t>
  </si>
  <si>
    <t>Наименование дохода</t>
  </si>
  <si>
    <t>00010000000000000000</t>
  </si>
  <si>
    <t>Налоговые и неналоговые доходы</t>
  </si>
  <si>
    <t>00010100000000000000</t>
  </si>
  <si>
    <t>Налоги на прибыль, доходы</t>
  </si>
  <si>
    <t>18210102000010000110</t>
  </si>
  <si>
    <t>Налог на доходы физических лиц</t>
  </si>
  <si>
    <t>18210102010010000110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</si>
  <si>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</si>
  <si>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18210102021010000110</t>
  </si>
  <si>
    <t>Налог на доходы физических лиц с доходов, облагаемых по налоговой ставке, установленной п. 1 ст. 224 Налогового кодекса РФ,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</si>
  <si>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18210102022010000110</t>
  </si>
  <si>
    <t>Налог на доходы физических лиц с доходов, облагаемых по налоговой ставке, установленной п. 1 ст. 224 Налогового кодекса РФ,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</si>
  <si>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18210102040010000110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</si>
  <si>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</si>
  <si>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>00010500000000000000</t>
  </si>
  <si>
    <t>Налоги на совокупный доход</t>
  </si>
  <si>
    <t>18210502000020000110</t>
  </si>
  <si>
    <t>Единый налог на вмененный доход для отдельных видов деятельности</t>
  </si>
  <si>
    <t>18210503000010000110</t>
  </si>
  <si>
    <t>Единый сельскохозяйственный налог</t>
  </si>
  <si>
    <t>0010800000000000000</t>
  </si>
  <si>
    <t>Государственная пошлина</t>
  </si>
  <si>
    <t>18210803010010000110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</si>
  <si>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</si>
  <si>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18810807140010000110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</si>
  <si>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</si>
  <si>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90510807140010000110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</si>
  <si>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 на получение права на управление транспортными средствами</t>
  </si>
  <si>
    <t>70410807150010000110</t>
  </si>
  <si>
    <t>Государственная пошлина за выдачу разрешения на установку рекламной конструкции</t>
  </si>
  <si>
    <t>00010900000000000000</t>
  </si>
  <si>
    <t>Задолженность и перерасчеты по отмененным налогам, сборам и иным обязательным платежам</t>
  </si>
  <si>
    <t>18210906010020000110</t>
  </si>
  <si>
    <t>Налог с продаж</t>
  </si>
  <si>
    <t>18210904010020000110</t>
  </si>
  <si>
    <t>Налоги на имущество предприятий</t>
  </si>
  <si>
    <t>18210907030050000110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</si>
  <si>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</si>
  <si>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00011100000000000000</t>
  </si>
  <si>
    <t>Доходы от использования имущества, находящегося в государственной и муниципального собственности</t>
  </si>
  <si>
    <t>70411105010100000120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</si>
  <si>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</si>
  <si>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70411105035050000120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</si>
  <si>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</si>
  <si>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00011200000000000000</t>
  </si>
  <si>
    <t>Платежи при пользовании природными ресурсами</t>
  </si>
  <si>
    <t>04811201000010000120</t>
  </si>
  <si>
    <t>Плата за негативное воздействие на окружающую среду</t>
  </si>
  <si>
    <t>49811201000010000120</t>
  </si>
  <si>
    <t>00011400000000000000</t>
  </si>
  <si>
    <t>Доходы от продажи материальных и нематериальных активов</t>
  </si>
  <si>
    <t>70411402033050000410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</si>
  <si>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т.ч. казенных), в части реализации основных средств по указанному имуществу</t>
  </si>
  <si>
    <t>70411406014100000430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</si>
  <si>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</si>
  <si>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00011600000000000000</t>
  </si>
  <si>
    <t>Штрафы, санкции, возмещение ущерба</t>
  </si>
  <si>
    <t>18211603030010000140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</si>
  <si>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</si>
  <si>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>Денежные взыскания (штрафы и иные суммы), взыскиваемые с лиц, виновных в совершении преступлений и в возмещение ущерба имуществу, зачисляемые в бюджет муниципальных районов</t>
  </si>
  <si>
    <t>18811621050050000140</t>
  </si>
  <si>
    <t>18811630000010000140</t>
  </si>
  <si>
    <t>Денежные взыскания (штрафы) за административные правонарушения в области дорожного движения</t>
  </si>
  <si>
    <t>04811625010010000140</t>
  </si>
  <si>
    <t>Денежные взыскания (штрафы) за нарушение законодательства о недрах</t>
  </si>
  <si>
    <t>32111625060010000140</t>
  </si>
  <si>
    <t xml:space="preserve">Денежные взыскания (штрафы) за нарушение земельного законодательства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</si>
  <si>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</si>
  <si>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18811690050050000140</t>
  </si>
  <si>
    <t>19211690050050000140</t>
  </si>
  <si>
    <t>70411690050050000140</t>
  </si>
  <si>
    <t>90511690050050000140</t>
  </si>
  <si>
    <t>94011690050050000140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</si>
  <si>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</si>
  <si>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</si>
  <si>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</si>
  <si>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 РФ</t>
  </si>
  <si>
    <t>00020201000000000000</t>
  </si>
  <si>
    <t>Дотации бюджетам субъектов Российской Федерации и муниципальных образований</t>
  </si>
  <si>
    <t>70520201001050000151</t>
  </si>
  <si>
    <t>Дотации бюджетам муниципальных районов на выравнивание бюджетной обеспеченности</t>
  </si>
  <si>
    <t>Дотации бюджетам поселений на выравнивание бюджетной обеспеченности</t>
  </si>
  <si>
    <t>Большесельское сельское поселение</t>
  </si>
  <si>
    <t>Благовещенское сельское поселение</t>
  </si>
  <si>
    <t>Вареговское сельское поселение</t>
  </si>
  <si>
    <t>70520201003050000151</t>
  </si>
  <si>
    <t xml:space="preserve">Дотации на обеспечение сбалансированности бюджетов муниципальных районов  </t>
  </si>
  <si>
    <t>Дотации на обеспечение сбалансированности бюджетов поселений</t>
  </si>
  <si>
    <t>00020202000000000000</t>
  </si>
  <si>
    <t>Субсидии бюджетам субъектов Российской Федерации и муниципальных образований (межбюджетные субсидии)</t>
  </si>
  <si>
    <t>70420202085050000151</t>
  </si>
  <si>
    <t>Субсидия на проведение мероприятий по улучшению жилищных условий граждан Российской Федерации, проживающих в сельской местности в части областных средств</t>
  </si>
  <si>
    <t>70420202999050000151</t>
  </si>
  <si>
    <t>Субсидия на реализацию молодежной политики в части предоставления услуг социальной помощи и поддержки молодежи муниципальными социальными учреждениями молодежи</t>
  </si>
  <si>
    <t>Субсидия на компенсацию стоимости санаторно-курортных путевок лицам, нуждающимся в санаторно-курортном лечении</t>
  </si>
  <si>
    <t>70520202041050000151</t>
  </si>
  <si>
    <t>Субсидия на финансирование дорожного хозяйства</t>
  </si>
  <si>
    <t>Субсидия на реализацию мероприятий по патриотическому воспитанию молодежи Ярославской области</t>
  </si>
  <si>
    <t>Субсидия на государственную поддержку материально-технической базы образовательных учреждений Ярославской области</t>
  </si>
  <si>
    <t xml:space="preserve">Субсидия на реализацию областной целевой программы "Обеспечение доступности дошкольного образования в Ярославской области" </t>
  </si>
  <si>
    <t>70520202999050000151</t>
  </si>
  <si>
    <t>Субсидия на реализацию подпрограммы "Семья и дети" областной целевой программы "Семья и дети Ярославии"</t>
  </si>
  <si>
    <t>Субсидия на реализацию подпрограммы "Ярославские каникулы" областной целевой программы "Семья и дети Ярославии" в части оздоровления и отдыха детей</t>
  </si>
  <si>
    <t>Субсидия на реализацию подпрограммы "Ярославские каникулы" областной целевой программы "семья и дети Ярославии" в части оплаты стоимости наборов продуктов питания в лагерях с дневной формой пребывания детей, расположенных на территории Ярославской области</t>
  </si>
  <si>
    <t>Субсидия на реализацию областной целевой программы "Обеспечение муниципальных районов Ярославской области документами территориального планирования"</t>
  </si>
  <si>
    <t>00020203000000000000</t>
  </si>
  <si>
    <t>Субвенции бюджетам субъектов Российской Федерации и муниципальных образований</t>
  </si>
  <si>
    <t>70520203015050000151</t>
  </si>
  <si>
    <t>Субвенция на осуществление первичного воинского учета на территориях, где отсутствуют военные комиссариаты</t>
  </si>
  <si>
    <t>70420203003050000151</t>
  </si>
  <si>
    <t>Субвенция на осуществление полномочий Российской Федерации по государственной регистрации актов гражданского состояния</t>
  </si>
  <si>
    <t>70520203033050000151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</si>
  <si>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</si>
  <si>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71020203004050000151</t>
  </si>
  <si>
    <t>Субвенция на предоставление мер социальной поддержки гражданам, награжденным знаком "Почетный донор России" ("Почетный донор СССР"), в части ежегодной денежной выплаты</t>
  </si>
  <si>
    <t>71020203001050000151</t>
  </si>
  <si>
    <t>Субвенция на оплату жилищно-коммунальных услуг отдельным категориям граждан в соответствии с федеральным законодательством</t>
  </si>
  <si>
    <t>71020203022050000151</t>
  </si>
  <si>
    <t xml:space="preserve">Субвенция на предоставление гражданам субсидий на оплату жилого помещения и коммунальных услуг </t>
  </si>
  <si>
    <t>71020203024050000151</t>
  </si>
  <si>
    <t>Субвенция на социальную поддержку отдельных категорий граждан в части ежемесячного пособия на ребенка</t>
  </si>
  <si>
    <t>Субвенция на социальную поддержку отдельных категорий граждан в части ежемесячной денежной выплаты ветеранам труда и труженикам тыла</t>
  </si>
  <si>
    <t>71020203013050000151</t>
  </si>
  <si>
    <t xml:space="preserve">Субвенция на социальную поддержку отдельных категорий граждан в части ежемесячной денежной выплаты реабилитированным гражданам </t>
  </si>
  <si>
    <t>Субвенция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</si>
  <si>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</si>
  <si>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>70420203055050000151</t>
  </si>
  <si>
    <t>Субвенция на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</si>
  <si>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</si>
  <si>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содержание учреждений социального обслуживания</t>
  </si>
  <si>
    <t>Субвенция на денежные выплаты</t>
  </si>
  <si>
    <t>Субвенция на компенсацию расходов на содержание ребенка в дошкольной образовательной организации</t>
  </si>
  <si>
    <t>Субвенция на государственную поддержку опеки и попечительства</t>
  </si>
  <si>
    <t>70520203024050000151</t>
  </si>
  <si>
    <t>Субвенция на выплаты медицинским работникам, осуществляющим медицинское обслуживание обучающихся и воспитанников муниципальных образовательных учреждений</t>
  </si>
  <si>
    <t>70420203024050000151</t>
  </si>
  <si>
    <t>Субвенция на выплаты врачам общей практики, работникам, оказывающим помощь больным с сосудистыми заболеваниями, медицинским работникам, оказывающим неонатальную и реанимационную помощь детям</t>
  </si>
  <si>
    <t>Субвенция на организацию образовательного процесса в образовательных учреждениях</t>
  </si>
  <si>
    <t>Субвенция на обеспечение бесплатным питанием обучающихся муниципальных общеобразовательных учреждений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</si>
  <si>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</si>
  <si>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опеки и попечительства</t>
  </si>
  <si>
    <t xml:space="preserve">Субвенция на оказание социальной помощи отдельным категориям граждан </t>
  </si>
  <si>
    <t>00020204000000000000</t>
  </si>
  <si>
    <t>Иные межбюджетные трансферты</t>
  </si>
  <si>
    <t>70420204025050000151</t>
  </si>
  <si>
    <t>Межбюджетные трансферты на комплектование книжных фондов библиотек муниципальных образований</t>
  </si>
  <si>
    <t>Межбюджетные трансферты на реализацию ведомственной целевой программы "Развитие системы мер социальной поддержки населения Ярославской области"</t>
  </si>
  <si>
    <t>70520204999050000151</t>
  </si>
  <si>
    <t>Межбюджетные трансферты на обеспечение мер социальной поддержки педагогических работников, проживающих и работающих в сельской местности и рабочих поселках Ярославской области, по оплате жилищно-коммунальных услуг</t>
  </si>
  <si>
    <t>Межбюджетные трансферты на обеспечение равной доступности жилищно-коммунальных услуг для населения</t>
  </si>
  <si>
    <t>Межбюджетные трансферты на обеспечение казначейской системы исполнения областного бюджета в муниципальных районах (городских округах) Ярославской области</t>
  </si>
  <si>
    <t>Итого доходов</t>
  </si>
  <si>
    <t>Доходы от предпринимательской и иной приносящей доход деятельности</t>
  </si>
  <si>
    <t>Всего доходов</t>
  </si>
  <si>
    <t>70520201001100000151</t>
  </si>
  <si>
    <t>70520201003100000151</t>
  </si>
  <si>
    <t>71120202999050000151</t>
  </si>
  <si>
    <t>71820202999050000151</t>
  </si>
  <si>
    <t>71820203020050000151</t>
  </si>
  <si>
    <t>71820203021050000151</t>
  </si>
  <si>
    <t>71820203027050000151</t>
  </si>
  <si>
    <t>71820203024050000151</t>
  </si>
  <si>
    <t>Субвенция на обеспечение деятельности органов местного самоуправления в сфере социальной защиты населения</t>
  </si>
  <si>
    <t>Субвенция на выплату единовременного подобия при всех формах устройства детей, лишенных родительского попечения, в семью</t>
  </si>
  <si>
    <t>70520202078050000151</t>
  </si>
  <si>
    <t>Субсидия на реализацию областной целевой программы "Комплексная программа модернизациии реформирования жилищно-коммунального хозяйства Ярославской области" в части мероприятий по строительству и реконструкции систем и объектов теплоснабжения и газификации"</t>
  </si>
  <si>
    <t>Субсидия на реализацию областной целевой программы "Чистая вода Ярославской области"</t>
  </si>
  <si>
    <t>70420202008050000151</t>
  </si>
  <si>
    <t>Субсидия на реализацию подпрограммы "Государственная поддержка молодых семей в приобретении (строительстве) жилья"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</si>
  <si>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</si>
  <si>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18210102070011000110</t>
  </si>
  <si>
    <t>00011300000000000000</t>
  </si>
  <si>
    <t>ДОХОДЫ ОТ ОКАЗАНИЯ ПЛАТНЫХ УСЛУГ И КОМПЕНСАЦИИ ЗАТРАТ ГОСУДАРСТВА</t>
  </si>
  <si>
    <t xml:space="preserve">Прочие доходы от оказания платных услуг получателями средств бюджетов муниципальных районов и компенсации затрат бюджетов муниципальных районов  </t>
  </si>
  <si>
    <t>71011303050050000130</t>
  </si>
  <si>
    <t>71811303050050000130</t>
  </si>
  <si>
    <t>Денежные взыскания (штрафы) за нарушение законодательства в области охраны окружающей среды</t>
  </si>
  <si>
    <t>04811625050010000140</t>
  </si>
  <si>
    <t>04811690050050000140</t>
  </si>
  <si>
    <t xml:space="preserve">Субсидия на проведение мероприятий по улучшению жилищных условий граждан Российской Федерации, проживающих в сельской местности </t>
  </si>
  <si>
    <t>Субсидия на реализацию мероприятий областной целевой программы "Поддержка потребительского рынка на селе" в части возмещения затрат организациям любой собственности и индивидуальным  предпринимателям, оказывающим социально значимые бытовые услуги сельскому населению</t>
  </si>
  <si>
    <t>Субсидия на реализацию мероприятий областной целевой программы "Поддержка потребительского рынка на селе" в части возмещения затрат организациям любой собственности и индивидуальным  предпринимателям, занимающимся доставкой товаров в отдаленные сельские населенные пункты</t>
  </si>
  <si>
    <t>7182020202999050000151</t>
  </si>
  <si>
    <t>Субсидия на реализацию областной целевой программы "Комплексные меры противодействия злоупотреблению наркотиками и их незаконному обороту"</t>
  </si>
  <si>
    <t>70420203002050000151</t>
  </si>
  <si>
    <t>Субвенции на осуществление полномочий по подготовке проведения статистических переписей</t>
  </si>
  <si>
    <t>71020204999050000151</t>
  </si>
  <si>
    <t>Межбюджетные трансферты, передаваемые бюджетам муниципальных районов их бюджетов поселений на осуществление части полномочий по решению вопросов местного значения в соответствии с заключенными соглашениями</t>
  </si>
  <si>
    <t>70520204014050000151</t>
  </si>
  <si>
    <t>00021800000000000000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</si>
  <si>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трансфертов,имеющих целевое назначение, прошлых лет </t>
  </si>
  <si>
    <t>70421805010050000180</t>
  </si>
  <si>
    <t>Доходы бюджетов муниципальных районов от возврата остатков субсидий и субвенций прошлых лет небюджетными организациями</t>
  </si>
  <si>
    <t>00021900000000000000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</si>
  <si>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</si>
  <si>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Возврат остатков субсидий, субвенций и иных межбюджетных трансфертов, имеющих целевое назначение, прошлых лет</t>
  </si>
  <si>
    <t>70421905000050000151</t>
  </si>
  <si>
    <t>71821905000050000151</t>
  </si>
  <si>
    <t>Исполнено               ( руб.)</t>
  </si>
  <si>
    <t>Приложение  1</t>
  </si>
  <si>
    <t>Большесельского муниципального района</t>
  </si>
  <si>
    <t>70411303050050000130</t>
  </si>
  <si>
    <t>7042020202999050000151</t>
  </si>
  <si>
    <t>Субсидия на реализацию областной целевой программы "Профилактика правонарушений в Ярославской области"</t>
  </si>
  <si>
    <t>Субсидия на частичную компенсацию расходов, связанных с выполнением полномочий органами местного самоуправления муниципальных образований по теплоснабжению</t>
  </si>
  <si>
    <t>Межбюджетные трансферты на реализацию областной целевой программы "О государственной поддержке отдельных категорий граждан, проживающих в Ярославской области, по проведению ремонта жилых помещений и (или) работ, направленных на повышение уровня обеспеченности их коммунальными услугами"</t>
  </si>
  <si>
    <t>70420204999050000151</t>
  </si>
  <si>
    <t>Межбюжетные трансферты на предоставление грантов муниципальным районам в зависимости от результатов работы АПК Ярославской области</t>
  </si>
  <si>
    <t>18210501000020000110</t>
  </si>
  <si>
    <t>Налог, взимаемый в виде стоимости патента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</si>
  <si>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</si>
  <si>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70411101050050000120</t>
  </si>
  <si>
    <t>70520202003050000151</t>
  </si>
  <si>
    <t>Субсидии на реформирование муниципальных финансов</t>
  </si>
  <si>
    <t>70420202009050000151</t>
  </si>
  <si>
    <t xml:space="preserve"> Субсидия на реализацию муниципальных программ развития субъектов малого и среднего предпринимательства в рамках областной целевой программы развития субъектов малого и среднего предпринимательства Ярославской области на 2010 - 2012 годы</t>
  </si>
  <si>
    <t>70520202079050000151</t>
  </si>
  <si>
    <t xml:space="preserve"> Субсидия на реализацию подпрограммы "Переселение граждан из жилищного фонда, признанного непригодным для проживания и (или) с высоким уровнем износа" </t>
  </si>
  <si>
    <t>70520202088050000151</t>
  </si>
  <si>
    <t>Cубсидия на обеспечение мероприятий по капитальному ремонту многоквартирных домов за счет средств, поступивших в областной бюджет от государственной корпорации Фонд содействия реформированию жилищно-коммунального хозяйства</t>
  </si>
  <si>
    <t>70520202089050000151</t>
  </si>
  <si>
    <t>Субсидия на обеспечение мероприятий по капитальному ремонту многоквартирных домов за счет средств областного бюджета</t>
  </si>
  <si>
    <t>Субсидия на проведение мероприятий по повышению энергоэффективности в муниципальных районах (городских округах) в рамках реализации областной целевой программы "Энергосбережение и повышение энергоэффективности в Ярославской области"</t>
  </si>
  <si>
    <t>Субсидия на реализацию областной целевой программы "Обращение с твердыми бытовыми отходами на территории Ярославской области"  в части обеспечения муниципальных образований Ярославской области  генеральными схемами очистки территорий</t>
  </si>
  <si>
    <t xml:space="preserve">Субсидия на реализацию программ развития муниципальной службы муниципальных образований Ярославской области  </t>
  </si>
  <si>
    <t>Субсидия на реализацию муниципальных программ развития туризма и отдыха</t>
  </si>
  <si>
    <t>Субвенция, подлежащая перечислению органам местного самоуправления муниципальных образований Ярославской области на реализацию государственных полномочий по определению перечня должностных лиц, уполномоченных составлять протоколы об административных нарушениях.</t>
  </si>
  <si>
    <t>70520204012050000151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</si>
  <si>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(резервный фонд)</t>
  </si>
  <si>
    <t>70420204034050001151</t>
  </si>
  <si>
    <t>Межбюджетные трансферты на реализацию Региональной программы модернизации системы здравоохранения Ярославской в части укрепления материально-технической базы медицинских учреждений</t>
  </si>
  <si>
    <t xml:space="preserve"> Межбюджетный трансферт на оказание государственной  поддержки победителям ежегодного областного конкурса проектов инновационных моделей работы по выявлению, поддержке и сопровождению одаренных детей</t>
  </si>
  <si>
    <t xml:space="preserve"> Межбюджетные трансферты на финансирование дополнительных расходов, связанных с увеличением фонда оплаты труда работников сферы культуры</t>
  </si>
  <si>
    <t>Межбюджетные трансферты на реализацию региональной программы "Социальная поддержка пожилых граждан в Ярославской области" в сфере социальной политики</t>
  </si>
  <si>
    <t>Межбюджетные трансферты на финансирование дополнительных расходов, связанных с увеличением фонда оплаты труда работников сферы образования</t>
  </si>
  <si>
    <t>71820204999050000151</t>
  </si>
  <si>
    <t>Межбюджетные трансферты на финансирование дополнительных расходов, связанных с увеличением фонда оплаты труда работников сферы здравоохранения</t>
  </si>
  <si>
    <t xml:space="preserve">Исполнение доходов бюджета Большесельского муниципального района за  2011 год в соответствии с классификацией доходов бюджетов Российской Федерации </t>
  </si>
  <si>
    <t>70411633050050000140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</si>
  <si>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</si>
  <si>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71811690050050000140</t>
  </si>
  <si>
    <t>70420202051050000151</t>
  </si>
  <si>
    <t xml:space="preserve">Субсидия на реализацию подпрограммы "Обеспечение жильем молодых семей" федеральной целевой программы "Жилище" </t>
  </si>
  <si>
    <t>Субсидия на реализацию региональной программы "Социальная поддержка пожилых граждан в Ярославской области" в сфере молодёжной политики</t>
  </si>
  <si>
    <t>Субсидия на реализацию комплексных программ поддержки развития дошкольных образовательных учреждений в субъектах Российской Федерации</t>
  </si>
  <si>
    <t>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</si>
  <si>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71820203026050000151</t>
  </si>
  <si>
    <t>Субвенция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имеющихся закрепленного жилого помещения</t>
  </si>
  <si>
    <t>Межбюджетные трансферты на реализацию региональной программы "Социальная поддержка пожилых граждан в Ярославской области" в сфере культуры</t>
  </si>
  <si>
    <t>71120204999050000151</t>
  </si>
  <si>
    <t>Межбюджетные трансферты на финансирование дополнительных расходов, связанных с увеличением фонда оплаты труда работников сферы молодёжной политики, физической культуры и спорта</t>
  </si>
  <si>
    <t>Межбюджетные трансферты на премирование победителей областного соревнования а агропромышленном комплексе</t>
  </si>
  <si>
    <t>Межбюджетные трансферты на премирование победителей конкурса на лучшую публикацию в СМИ Ярославской области  по информационно-пропагандистскому сопровождению реформы ЖКХ</t>
  </si>
  <si>
    <t>71021905000050000151</t>
  </si>
  <si>
    <t>Прочие безвозмездные поступления от других бюджетов бюджетной системы</t>
  </si>
  <si>
    <t>00020209000000000000</t>
  </si>
  <si>
    <t>71020209071050000151</t>
  </si>
  <si>
    <t>Прочие безвозмездные поступления в бюджеты муниципальных районов от бюджета Пенсионного фонда Российской Федерации</t>
  </si>
  <si>
    <t>00011700000000000000</t>
  </si>
  <si>
    <t>Прочие неналоговые доходы</t>
  </si>
  <si>
    <t>70411705050050000180</t>
  </si>
  <si>
    <t>Прочие неналоговые доходы бюджетов муниципальных районов</t>
  </si>
  <si>
    <t xml:space="preserve">к решению Собрания представителей  </t>
  </si>
  <si>
    <t>В.А. Лубенин</t>
  </si>
  <si>
    <t xml:space="preserve">                                                                                     от  26.04.2012            №  273                                         </t>
  </si>
  <si>
    <t>Глава муниципального района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</si>
</sst>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4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0" fillId="0" borderId="0" xfId="0" applyFont="1" applyAlignment="1">
      <alignment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wrapText="1"/>
    </xf>
    <xf numFmtId="0" fontId="1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0" applyFont="1" applyBorder="1" applyAlignment="1">
      <alignment vertical="top" wrapText="1"/>
    </xf>
    <xf numFmtId="2" fontId="5" fillId="0" borderId="11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7" fillId="33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justify" wrapText="1"/>
    </xf>
    <xf numFmtId="0" fontId="1" fillId="0" borderId="10" xfId="0" applyNumberFormat="1" applyFont="1" applyBorder="1" applyAlignment="1">
      <alignment vertical="top"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2" fontId="5" fillId="0" borderId="10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5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1"/>
  <sheetViews>
    <sheetView tabSelected="1" zoomScalePageLayoutView="0" workbookViewId="0" topLeftCell="A1">
      <selection activeCell="C175" sqref="C175"/>
    </sheetView>
  </sheetViews>
  <sheetFormatPr defaultColWidth="9.00390625" defaultRowHeight="12.75"/>
  <cols>
    <col min="1" max="1" width="21.25390625" style="14" customWidth="1"/>
    <col min="2" max="2" width="63.625" style="14" customWidth="1"/>
    <col min="3" max="3" width="15.125" style="14" customWidth="1"/>
    <col min="4" max="4" width="18.00390625" style="14" customWidth="1"/>
    <col min="5" max="16384" width="9.125" style="14" customWidth="1"/>
  </cols>
  <sheetData>
    <row r="1" spans="1:3" ht="12.75">
      <c r="A1" s="6"/>
      <c r="B1" s="39" t="s">
        <v>201</v>
      </c>
      <c r="C1" s="39"/>
    </row>
    <row r="2" spans="2:3" ht="12.75">
      <c r="B2" s="39" t="s">
        <v>264</v>
      </c>
      <c r="C2" s="39"/>
    </row>
    <row r="3" spans="2:3" ht="12.75">
      <c r="B3" s="39" t="s">
        <v>202</v>
      </c>
      <c r="C3" s="39"/>
    </row>
    <row r="4" spans="2:3" ht="12.75">
      <c r="B4" s="40" t="s">
        <v>266</v>
      </c>
      <c r="C4" s="40"/>
    </row>
    <row r="5" spans="1:3" s="1" customFormat="1" ht="12.75">
      <c r="A5" s="30" t="s">
        <v>239</v>
      </c>
      <c r="B5" s="30"/>
      <c r="C5" s="30"/>
    </row>
    <row r="6" spans="1:3" s="1" customFormat="1" ht="42.75" customHeight="1">
      <c r="A6" s="31"/>
      <c r="B6" s="31"/>
      <c r="C6" s="31"/>
    </row>
    <row r="7" spans="2:3" s="1" customFormat="1" ht="13.5" customHeight="1">
      <c r="B7" s="41"/>
      <c r="C7" s="42"/>
    </row>
    <row r="8" spans="1:3" ht="12.75" customHeight="1">
      <c r="A8" s="43" t="s">
        <v>0</v>
      </c>
      <c r="B8" s="29" t="s">
        <v>1</v>
      </c>
      <c r="C8" s="36" t="s">
        <v>200</v>
      </c>
    </row>
    <row r="9" spans="1:3" ht="12.75">
      <c r="A9" s="43"/>
      <c r="B9" s="29"/>
      <c r="C9" s="37"/>
    </row>
    <row r="10" spans="1:3" ht="31.5" customHeight="1">
      <c r="A10" s="43"/>
      <c r="B10" s="29"/>
      <c r="C10" s="38"/>
    </row>
    <row r="11" spans="1:4" ht="14.25">
      <c r="A11" s="2" t="s">
        <v>2</v>
      </c>
      <c r="B11" s="3" t="s">
        <v>3</v>
      </c>
      <c r="C11" s="18">
        <f>SUM(C12+C19+C23+C28+C32+C36+C39+C43+C46+C61)</f>
        <v>24177572.27</v>
      </c>
      <c r="D11" s="27"/>
    </row>
    <row r="12" spans="1:3" ht="14.25">
      <c r="A12" s="2" t="s">
        <v>4</v>
      </c>
      <c r="B12" s="3" t="s">
        <v>5</v>
      </c>
      <c r="C12" s="19">
        <f>SUM(C13)</f>
        <v>15632831.38</v>
      </c>
    </row>
    <row r="13" spans="1:3" ht="15">
      <c r="A13" s="4" t="s">
        <v>6</v>
      </c>
      <c r="B13" s="5" t="s">
        <v>7</v>
      </c>
      <c r="C13" s="20">
        <f>SUM(C14+C15+C16+C17+C18)</f>
        <v>15632831.38</v>
      </c>
    </row>
    <row r="14" spans="1:3" ht="42" customHeight="1">
      <c r="A14" s="4" t="s">
        <v>8</v>
      </c>
      <c r="B14" s="5" t="s">
        <v>9</v>
      </c>
      <c r="C14" s="20">
        <v>843.55</v>
      </c>
    </row>
    <row r="15" spans="1:3" ht="63.75">
      <c r="A15" s="4" t="s">
        <v>10</v>
      </c>
      <c r="B15" s="5" t="s">
        <v>11</v>
      </c>
      <c r="C15" s="20">
        <v>15579593.96</v>
      </c>
    </row>
    <row r="16" spans="1:3" ht="63.75">
      <c r="A16" s="4" t="s">
        <v>12</v>
      </c>
      <c r="B16" s="5" t="s">
        <v>13</v>
      </c>
      <c r="C16" s="20">
        <v>22089.29</v>
      </c>
    </row>
    <row r="17" spans="1:3" ht="67.5" customHeight="1">
      <c r="A17" s="4" t="s">
        <v>14</v>
      </c>
      <c r="B17" s="5" t="s">
        <v>15</v>
      </c>
      <c r="C17" s="20">
        <v>11004.58</v>
      </c>
    </row>
    <row r="18" spans="1:3" ht="67.5" customHeight="1">
      <c r="A18" s="4" t="s">
        <v>172</v>
      </c>
      <c r="B18" s="5" t="s">
        <v>171</v>
      </c>
      <c r="C18" s="20">
        <v>19300</v>
      </c>
    </row>
    <row r="19" spans="1:3" ht="14.25">
      <c r="A19" s="2" t="s">
        <v>16</v>
      </c>
      <c r="B19" s="3" t="s">
        <v>17</v>
      </c>
      <c r="C19" s="19">
        <f>C21+C22+C20</f>
        <v>1425974.07</v>
      </c>
    </row>
    <row r="20" spans="1:3" ht="25.5">
      <c r="A20" s="4" t="s">
        <v>210</v>
      </c>
      <c r="B20" s="5" t="s">
        <v>211</v>
      </c>
      <c r="C20" s="20">
        <v>2350</v>
      </c>
    </row>
    <row r="21" spans="1:3" ht="15">
      <c r="A21" s="4" t="s">
        <v>18</v>
      </c>
      <c r="B21" s="5" t="s">
        <v>19</v>
      </c>
      <c r="C21" s="20">
        <v>1138254.3</v>
      </c>
    </row>
    <row r="22" spans="1:3" ht="15">
      <c r="A22" s="4" t="s">
        <v>20</v>
      </c>
      <c r="B22" s="5" t="s">
        <v>21</v>
      </c>
      <c r="C22" s="20">
        <v>285369.77</v>
      </c>
    </row>
    <row r="23" spans="1:3" ht="14.25">
      <c r="A23" s="2" t="s">
        <v>22</v>
      </c>
      <c r="B23" s="3" t="s">
        <v>23</v>
      </c>
      <c r="C23" s="19">
        <f>SUM(C24+C26+C27+C25)</f>
        <v>872058.5700000001</v>
      </c>
    </row>
    <row r="24" spans="1:3" ht="43.5" customHeight="1">
      <c r="A24" s="4" t="s">
        <v>24</v>
      </c>
      <c r="B24" s="5" t="s">
        <v>25</v>
      </c>
      <c r="C24" s="20">
        <v>402209.04</v>
      </c>
    </row>
    <row r="25" spans="1:3" ht="70.5" customHeight="1">
      <c r="A25" s="4" t="s">
        <v>26</v>
      </c>
      <c r="B25" s="5" t="s">
        <v>27</v>
      </c>
      <c r="C25" s="20">
        <v>137229.53</v>
      </c>
    </row>
    <row r="26" spans="1:3" ht="69.75" customHeight="1">
      <c r="A26" s="4" t="s">
        <v>28</v>
      </c>
      <c r="B26" s="5" t="s">
        <v>29</v>
      </c>
      <c r="C26" s="20">
        <v>323620</v>
      </c>
    </row>
    <row r="27" spans="1:3" ht="25.5">
      <c r="A27" s="4" t="s">
        <v>30</v>
      </c>
      <c r="B27" s="5" t="s">
        <v>31</v>
      </c>
      <c r="C27" s="20">
        <v>9000</v>
      </c>
    </row>
    <row r="28" spans="1:3" ht="25.5">
      <c r="A28" s="2" t="s">
        <v>32</v>
      </c>
      <c r="B28" s="3" t="s">
        <v>33</v>
      </c>
      <c r="C28" s="19">
        <f>SUM(C29+C30+C31)</f>
        <v>18940.56</v>
      </c>
    </row>
    <row r="29" spans="1:3" ht="15">
      <c r="A29" s="4" t="s">
        <v>34</v>
      </c>
      <c r="B29" s="5" t="s">
        <v>35</v>
      </c>
      <c r="C29" s="20">
        <v>13075.49</v>
      </c>
    </row>
    <row r="30" spans="1:3" ht="15">
      <c r="A30" s="4" t="s">
        <v>36</v>
      </c>
      <c r="B30" s="5" t="s">
        <v>37</v>
      </c>
      <c r="C30" s="20">
        <v>1504.03</v>
      </c>
    </row>
    <row r="31" spans="1:3" ht="43.5" customHeight="1">
      <c r="A31" s="4" t="s">
        <v>38</v>
      </c>
      <c r="B31" s="5" t="s">
        <v>39</v>
      </c>
      <c r="C31" s="20">
        <v>4361.04</v>
      </c>
    </row>
    <row r="32" spans="1:3" ht="25.5">
      <c r="A32" s="2" t="s">
        <v>40</v>
      </c>
      <c r="B32" s="3" t="s">
        <v>41</v>
      </c>
      <c r="C32" s="19">
        <f>SUM(C33+C34+C35)</f>
        <v>1870076.3900000001</v>
      </c>
    </row>
    <row r="33" spans="1:3" ht="38.25">
      <c r="A33" s="4" t="s">
        <v>213</v>
      </c>
      <c r="B33" s="5" t="s">
        <v>212</v>
      </c>
      <c r="C33" s="20">
        <v>39.6</v>
      </c>
    </row>
    <row r="34" spans="1:3" ht="55.5" customHeight="1">
      <c r="A34" s="4" t="s">
        <v>42</v>
      </c>
      <c r="B34" s="5" t="s">
        <v>43</v>
      </c>
      <c r="C34" s="20">
        <v>1125334.95</v>
      </c>
    </row>
    <row r="35" spans="1:3" ht="51">
      <c r="A35" s="4" t="s">
        <v>44</v>
      </c>
      <c r="B35" s="5" t="s">
        <v>45</v>
      </c>
      <c r="C35" s="20">
        <v>744701.84</v>
      </c>
    </row>
    <row r="36" spans="1:3" ht="14.25">
      <c r="A36" s="2" t="s">
        <v>46</v>
      </c>
      <c r="B36" s="3" t="s">
        <v>47</v>
      </c>
      <c r="C36" s="19">
        <f>C37+C38</f>
        <v>220403.69</v>
      </c>
    </row>
    <row r="37" spans="1:3" ht="15">
      <c r="A37" s="4" t="s">
        <v>48</v>
      </c>
      <c r="B37" s="5" t="s">
        <v>49</v>
      </c>
      <c r="C37" s="20">
        <v>220403.69</v>
      </c>
    </row>
    <row r="38" spans="1:3" ht="15">
      <c r="A38" s="4" t="s">
        <v>50</v>
      </c>
      <c r="B38" s="5" t="s">
        <v>49</v>
      </c>
      <c r="C38" s="20"/>
    </row>
    <row r="39" spans="1:3" ht="25.5">
      <c r="A39" s="2" t="s">
        <v>173</v>
      </c>
      <c r="B39" s="3" t="s">
        <v>174</v>
      </c>
      <c r="C39" s="19">
        <f>SUM(C40+C41+C42)</f>
        <v>363422.7</v>
      </c>
    </row>
    <row r="40" spans="1:3" ht="38.25">
      <c r="A40" s="4" t="s">
        <v>203</v>
      </c>
      <c r="B40" s="5" t="s">
        <v>175</v>
      </c>
      <c r="C40" s="20">
        <v>260334.92</v>
      </c>
    </row>
    <row r="41" spans="1:3" ht="38.25">
      <c r="A41" s="4" t="s">
        <v>176</v>
      </c>
      <c r="B41" s="5" t="s">
        <v>175</v>
      </c>
      <c r="C41" s="20">
        <v>6727.16</v>
      </c>
    </row>
    <row r="42" spans="1:3" ht="38.25">
      <c r="A42" s="4" t="s">
        <v>177</v>
      </c>
      <c r="B42" s="5" t="s">
        <v>175</v>
      </c>
      <c r="C42" s="20">
        <v>96360.62</v>
      </c>
    </row>
    <row r="43" spans="1:3" ht="14.25">
      <c r="A43" s="2" t="s">
        <v>51</v>
      </c>
      <c r="B43" s="3" t="s">
        <v>52</v>
      </c>
      <c r="C43" s="19">
        <f>SUM(C44+C45)</f>
        <v>1555842.55</v>
      </c>
    </row>
    <row r="44" spans="1:3" ht="63.75">
      <c r="A44" s="4" t="s">
        <v>53</v>
      </c>
      <c r="B44" s="5" t="s">
        <v>54</v>
      </c>
      <c r="C44" s="20">
        <v>1389245.6</v>
      </c>
    </row>
    <row r="45" spans="1:3" ht="25.5">
      <c r="A45" s="4" t="s">
        <v>55</v>
      </c>
      <c r="B45" s="5" t="s">
        <v>56</v>
      </c>
      <c r="C45" s="20">
        <v>166596.95</v>
      </c>
    </row>
    <row r="46" spans="1:3" ht="14.25">
      <c r="A46" s="2" t="s">
        <v>57</v>
      </c>
      <c r="B46" s="3" t="s">
        <v>58</v>
      </c>
      <c r="C46" s="19">
        <f>SUM(C47:C60)</f>
        <v>2166181.5300000003</v>
      </c>
    </row>
    <row r="47" spans="1:3" ht="38.25">
      <c r="A47" s="4" t="s">
        <v>59</v>
      </c>
      <c r="B47" s="5" t="s">
        <v>60</v>
      </c>
      <c r="C47" s="20">
        <v>6250</v>
      </c>
    </row>
    <row r="48" spans="1:3" ht="38.25">
      <c r="A48" s="4" t="s">
        <v>62</v>
      </c>
      <c r="B48" s="5" t="s">
        <v>61</v>
      </c>
      <c r="C48" s="20">
        <v>9300</v>
      </c>
    </row>
    <row r="49" spans="1:3" ht="25.5">
      <c r="A49" s="4" t="s">
        <v>63</v>
      </c>
      <c r="B49" s="5" t="s">
        <v>64</v>
      </c>
      <c r="C49" s="20">
        <v>206515.8</v>
      </c>
    </row>
    <row r="50" spans="1:3" ht="38.25">
      <c r="A50" s="4" t="s">
        <v>240</v>
      </c>
      <c r="B50" s="5" t="s">
        <v>241</v>
      </c>
      <c r="C50" s="20">
        <v>765178.69</v>
      </c>
    </row>
    <row r="51" spans="1:3" ht="15">
      <c r="A51" s="4" t="s">
        <v>65</v>
      </c>
      <c r="B51" s="5" t="s">
        <v>66</v>
      </c>
      <c r="C51" s="20">
        <v>90000</v>
      </c>
    </row>
    <row r="52" spans="1:3" ht="25.5">
      <c r="A52" s="4" t="s">
        <v>179</v>
      </c>
      <c r="B52" s="16" t="s">
        <v>178</v>
      </c>
      <c r="C52" s="20">
        <v>10000</v>
      </c>
    </row>
    <row r="53" spans="1:3" ht="15">
      <c r="A53" s="4" t="s">
        <v>67</v>
      </c>
      <c r="B53" s="5" t="s">
        <v>68</v>
      </c>
      <c r="C53" s="20">
        <v>45568</v>
      </c>
    </row>
    <row r="54" spans="1:3" ht="25.5">
      <c r="A54" s="4" t="s">
        <v>180</v>
      </c>
      <c r="B54" s="5" t="s">
        <v>69</v>
      </c>
      <c r="C54" s="20">
        <v>612000</v>
      </c>
    </row>
    <row r="55" spans="1:3" ht="25.5">
      <c r="A55" s="4" t="s">
        <v>70</v>
      </c>
      <c r="B55" s="5" t="s">
        <v>69</v>
      </c>
      <c r="C55" s="20">
        <v>167415.54</v>
      </c>
    </row>
    <row r="56" spans="1:3" ht="25.5">
      <c r="A56" s="4" t="s">
        <v>71</v>
      </c>
      <c r="B56" s="5" t="s">
        <v>69</v>
      </c>
      <c r="C56" s="20">
        <v>145210</v>
      </c>
    </row>
    <row r="57" spans="1:3" ht="25.5">
      <c r="A57" s="4" t="s">
        <v>72</v>
      </c>
      <c r="B57" s="5" t="s">
        <v>69</v>
      </c>
      <c r="C57" s="20">
        <v>81843.5</v>
      </c>
    </row>
    <row r="58" spans="1:3" ht="25.5">
      <c r="A58" s="4" t="s">
        <v>73</v>
      </c>
      <c r="B58" s="5" t="s">
        <v>69</v>
      </c>
      <c r="C58" s="20">
        <v>6900</v>
      </c>
    </row>
    <row r="59" spans="1:3" ht="25.5">
      <c r="A59" s="4" t="s">
        <v>242</v>
      </c>
      <c r="B59" s="5" t="s">
        <v>69</v>
      </c>
      <c r="C59" s="20">
        <v>1000</v>
      </c>
    </row>
    <row r="60" spans="1:3" ht="28.5" customHeight="1">
      <c r="A60" s="4" t="s">
        <v>74</v>
      </c>
      <c r="B60" s="5" t="s">
        <v>69</v>
      </c>
      <c r="C60" s="20">
        <v>19000</v>
      </c>
    </row>
    <row r="61" spans="1:3" ht="15.75" customHeight="1">
      <c r="A61" s="2" t="s">
        <v>260</v>
      </c>
      <c r="B61" s="3" t="s">
        <v>261</v>
      </c>
      <c r="C61" s="19">
        <f>SUM(C62)</f>
        <v>51840.83</v>
      </c>
    </row>
    <row r="62" spans="1:3" ht="15" customHeight="1">
      <c r="A62" s="4" t="s">
        <v>262</v>
      </c>
      <c r="B62" s="5" t="s">
        <v>263</v>
      </c>
      <c r="C62" s="20">
        <v>51840.83</v>
      </c>
    </row>
    <row r="63" spans="1:3" ht="14.25">
      <c r="A63" s="2" t="s">
        <v>75</v>
      </c>
      <c r="B63" s="3" t="s">
        <v>76</v>
      </c>
      <c r="C63" s="19">
        <f>SUM(C64+C163+C165)</f>
        <v>384686740.13</v>
      </c>
    </row>
    <row r="64" spans="1:3" ht="25.5">
      <c r="A64" s="2" t="s">
        <v>77</v>
      </c>
      <c r="B64" s="3" t="s">
        <v>78</v>
      </c>
      <c r="C64" s="19">
        <f>SUM(C65+C76+C110+C141+C161)</f>
        <v>385586349.1</v>
      </c>
    </row>
    <row r="65" spans="1:3" ht="25.5">
      <c r="A65" s="2" t="s">
        <v>79</v>
      </c>
      <c r="B65" s="3" t="s">
        <v>80</v>
      </c>
      <c r="C65" s="19">
        <f>SUM(C66+C67+C71+C72)</f>
        <v>107721000</v>
      </c>
    </row>
    <row r="66" spans="1:3" ht="25.5">
      <c r="A66" s="4" t="s">
        <v>81</v>
      </c>
      <c r="B66" s="5" t="s">
        <v>82</v>
      </c>
      <c r="C66" s="20">
        <v>54350000</v>
      </c>
    </row>
    <row r="67" spans="1:3" ht="25.5">
      <c r="A67" s="4" t="s">
        <v>156</v>
      </c>
      <c r="B67" s="5" t="s">
        <v>83</v>
      </c>
      <c r="C67" s="20">
        <f>SUM(C68+C69+C70)</f>
        <v>20896000</v>
      </c>
    </row>
    <row r="68" spans="1:3" ht="12.75">
      <c r="A68" s="7"/>
      <c r="B68" s="8" t="s">
        <v>84</v>
      </c>
      <c r="C68" s="21">
        <v>10385000</v>
      </c>
    </row>
    <row r="69" spans="1:3" ht="12.75">
      <c r="A69" s="7"/>
      <c r="B69" s="8" t="s">
        <v>85</v>
      </c>
      <c r="C69" s="21">
        <v>5889000</v>
      </c>
    </row>
    <row r="70" spans="1:3" ht="12.75">
      <c r="A70" s="7"/>
      <c r="B70" s="8" t="s">
        <v>86</v>
      </c>
      <c r="C70" s="21">
        <v>4622000</v>
      </c>
    </row>
    <row r="71" spans="1:3" ht="25.5">
      <c r="A71" s="4" t="s">
        <v>87</v>
      </c>
      <c r="B71" s="5" t="s">
        <v>88</v>
      </c>
      <c r="C71" s="20">
        <v>26629000</v>
      </c>
    </row>
    <row r="72" spans="1:3" ht="15">
      <c r="A72" s="4" t="s">
        <v>157</v>
      </c>
      <c r="B72" s="5" t="s">
        <v>89</v>
      </c>
      <c r="C72" s="20">
        <f>SUM(C73+C74+C75)</f>
        <v>5846000</v>
      </c>
    </row>
    <row r="73" spans="1:3" ht="12.75">
      <c r="A73" s="7"/>
      <c r="B73" s="8" t="s">
        <v>84</v>
      </c>
      <c r="C73" s="21">
        <v>3580000</v>
      </c>
    </row>
    <row r="74" spans="1:3" ht="12.75">
      <c r="A74" s="7"/>
      <c r="B74" s="8" t="s">
        <v>85</v>
      </c>
      <c r="C74" s="21">
        <v>1260000</v>
      </c>
    </row>
    <row r="75" spans="1:3" ht="12.75">
      <c r="A75" s="7"/>
      <c r="B75" s="8" t="s">
        <v>86</v>
      </c>
      <c r="C75" s="21">
        <v>1006000</v>
      </c>
    </row>
    <row r="76" spans="1:3" ht="25.5">
      <c r="A76" s="2" t="s">
        <v>90</v>
      </c>
      <c r="B76" s="3" t="s">
        <v>91</v>
      </c>
      <c r="C76" s="19">
        <f>SUM(C77:C109)</f>
        <v>54332301.93</v>
      </c>
    </row>
    <row r="77" spans="1:3" ht="15">
      <c r="A77" s="4" t="s">
        <v>214</v>
      </c>
      <c r="B77" s="5" t="s">
        <v>215</v>
      </c>
      <c r="C77" s="20">
        <v>1790000</v>
      </c>
    </row>
    <row r="78" spans="1:3" ht="25.5">
      <c r="A78" s="4" t="s">
        <v>169</v>
      </c>
      <c r="B78" s="5" t="s">
        <v>170</v>
      </c>
      <c r="C78" s="20">
        <v>183994</v>
      </c>
    </row>
    <row r="79" spans="1:3" ht="51">
      <c r="A79" s="4" t="s">
        <v>216</v>
      </c>
      <c r="B79" s="5" t="s">
        <v>217</v>
      </c>
      <c r="C79" s="20">
        <v>1140000</v>
      </c>
    </row>
    <row r="80" spans="1:3" ht="15">
      <c r="A80" s="4" t="s">
        <v>97</v>
      </c>
      <c r="B80" s="5" t="s">
        <v>98</v>
      </c>
      <c r="C80" s="20">
        <v>3369321.09</v>
      </c>
    </row>
    <row r="81" spans="1:3" ht="25.5">
      <c r="A81" s="4" t="s">
        <v>243</v>
      </c>
      <c r="B81" s="5" t="s">
        <v>244</v>
      </c>
      <c r="C81" s="20">
        <v>206992</v>
      </c>
    </row>
    <row r="82" spans="1:3" ht="25.5">
      <c r="A82" s="4" t="s">
        <v>166</v>
      </c>
      <c r="B82" s="5" t="s">
        <v>168</v>
      </c>
      <c r="C82" s="20">
        <v>143795</v>
      </c>
    </row>
    <row r="83" spans="1:3" ht="51">
      <c r="A83" s="4" t="s">
        <v>166</v>
      </c>
      <c r="B83" s="5" t="s">
        <v>167</v>
      </c>
      <c r="C83" s="20">
        <v>2644018</v>
      </c>
    </row>
    <row r="84" spans="1:3" ht="38.25">
      <c r="A84" s="4" t="s">
        <v>218</v>
      </c>
      <c r="B84" s="5" t="s">
        <v>219</v>
      </c>
      <c r="C84" s="20">
        <v>13372695.01</v>
      </c>
    </row>
    <row r="85" spans="1:3" ht="38.25">
      <c r="A85" s="4" t="s">
        <v>92</v>
      </c>
      <c r="B85" s="5" t="s">
        <v>93</v>
      </c>
      <c r="C85" s="20">
        <v>2574683</v>
      </c>
    </row>
    <row r="86" spans="1:3" ht="25.5">
      <c r="A86" s="4" t="s">
        <v>92</v>
      </c>
      <c r="B86" s="5" t="s">
        <v>181</v>
      </c>
      <c r="C86" s="20">
        <v>2024350</v>
      </c>
    </row>
    <row r="87" spans="1:3" ht="51">
      <c r="A87" s="4" t="s">
        <v>220</v>
      </c>
      <c r="B87" s="5" t="s">
        <v>221</v>
      </c>
      <c r="C87" s="20">
        <v>1400000</v>
      </c>
    </row>
    <row r="88" spans="1:3" ht="25.5">
      <c r="A88" s="4" t="s">
        <v>222</v>
      </c>
      <c r="B88" s="5" t="s">
        <v>223</v>
      </c>
      <c r="C88" s="20">
        <v>405864</v>
      </c>
    </row>
    <row r="89" spans="1:3" ht="38.25">
      <c r="A89" s="4" t="s">
        <v>158</v>
      </c>
      <c r="B89" s="5" t="s">
        <v>95</v>
      </c>
      <c r="C89" s="20">
        <v>2629101.28</v>
      </c>
    </row>
    <row r="90" spans="1:3" ht="25.5">
      <c r="A90" s="4" t="s">
        <v>94</v>
      </c>
      <c r="B90" s="5" t="s">
        <v>96</v>
      </c>
      <c r="C90" s="20">
        <v>394000</v>
      </c>
    </row>
    <row r="91" spans="1:3" ht="25.5">
      <c r="A91" s="4" t="s">
        <v>94</v>
      </c>
      <c r="B91" s="5" t="s">
        <v>99</v>
      </c>
      <c r="C91" s="20">
        <v>50000</v>
      </c>
    </row>
    <row r="92" spans="1:3" ht="15" hidden="1">
      <c r="A92" s="4"/>
      <c r="B92" s="5"/>
      <c r="C92" s="20"/>
    </row>
    <row r="93" spans="1:3" ht="25.5">
      <c r="A93" s="4" t="s">
        <v>159</v>
      </c>
      <c r="B93" s="5" t="s">
        <v>100</v>
      </c>
      <c r="C93" s="20">
        <v>1400000</v>
      </c>
    </row>
    <row r="94" spans="1:3" ht="25.5">
      <c r="A94" s="4" t="s">
        <v>159</v>
      </c>
      <c r="B94" s="5" t="s">
        <v>101</v>
      </c>
      <c r="C94" s="20">
        <v>100000</v>
      </c>
    </row>
    <row r="95" spans="1:3" ht="25.5">
      <c r="A95" s="4" t="s">
        <v>102</v>
      </c>
      <c r="B95" s="5" t="s">
        <v>103</v>
      </c>
      <c r="C95" s="20">
        <v>93000</v>
      </c>
    </row>
    <row r="96" spans="1:3" ht="38.25">
      <c r="A96" s="4" t="s">
        <v>102</v>
      </c>
      <c r="B96" s="5" t="s">
        <v>104</v>
      </c>
      <c r="C96" s="20">
        <v>220000</v>
      </c>
    </row>
    <row r="97" spans="1:3" ht="51">
      <c r="A97" s="4" t="s">
        <v>102</v>
      </c>
      <c r="B97" s="5" t="s">
        <v>105</v>
      </c>
      <c r="C97" s="20">
        <v>245000</v>
      </c>
    </row>
    <row r="98" spans="1:3" ht="32.25" customHeight="1">
      <c r="A98" s="9" t="s">
        <v>184</v>
      </c>
      <c r="B98" s="5" t="s">
        <v>185</v>
      </c>
      <c r="C98" s="22">
        <v>132000</v>
      </c>
    </row>
    <row r="99" spans="1:3" ht="63.75">
      <c r="A99" s="9" t="s">
        <v>94</v>
      </c>
      <c r="B99" s="5" t="s">
        <v>182</v>
      </c>
      <c r="C99" s="22">
        <v>100000</v>
      </c>
    </row>
    <row r="100" spans="1:3" ht="63.75">
      <c r="A100" s="9" t="s">
        <v>94</v>
      </c>
      <c r="B100" s="5" t="s">
        <v>183</v>
      </c>
      <c r="C100" s="22">
        <v>120000</v>
      </c>
    </row>
    <row r="101" spans="1:3" ht="25.5">
      <c r="A101" s="9" t="s">
        <v>184</v>
      </c>
      <c r="B101" s="5" t="s">
        <v>205</v>
      </c>
      <c r="C101" s="22">
        <v>40000</v>
      </c>
    </row>
    <row r="102" spans="1:3" ht="58.5" customHeight="1">
      <c r="A102" s="9" t="s">
        <v>102</v>
      </c>
      <c r="B102" s="5" t="s">
        <v>224</v>
      </c>
      <c r="C102" s="22">
        <v>836110</v>
      </c>
    </row>
    <row r="103" spans="1:3" ht="38.25">
      <c r="A103" s="4" t="s">
        <v>94</v>
      </c>
      <c r="B103" s="5" t="s">
        <v>106</v>
      </c>
      <c r="C103" s="20">
        <v>589950</v>
      </c>
    </row>
    <row r="104" spans="1:4" ht="54.75" customHeight="1">
      <c r="A104" s="9" t="s">
        <v>94</v>
      </c>
      <c r="B104" s="5" t="s">
        <v>225</v>
      </c>
      <c r="C104" s="22">
        <v>360000</v>
      </c>
      <c r="D104" s="27"/>
    </row>
    <row r="105" spans="1:3" ht="38.25">
      <c r="A105" s="9" t="s">
        <v>204</v>
      </c>
      <c r="B105" s="25" t="s">
        <v>206</v>
      </c>
      <c r="C105" s="20">
        <v>17290000</v>
      </c>
    </row>
    <row r="106" spans="1:3" ht="25.5">
      <c r="A106" s="4" t="s">
        <v>94</v>
      </c>
      <c r="B106" s="25" t="s">
        <v>226</v>
      </c>
      <c r="C106" s="20">
        <v>200000</v>
      </c>
    </row>
    <row r="107" spans="1:3" ht="25.5">
      <c r="A107" s="4" t="s">
        <v>94</v>
      </c>
      <c r="B107" s="5" t="s">
        <v>227</v>
      </c>
      <c r="C107" s="20">
        <v>60000</v>
      </c>
    </row>
    <row r="108" spans="1:3" ht="28.5" customHeight="1">
      <c r="A108" s="4" t="s">
        <v>158</v>
      </c>
      <c r="B108" s="5" t="s">
        <v>245</v>
      </c>
      <c r="C108" s="20">
        <v>121228.55</v>
      </c>
    </row>
    <row r="109" spans="1:3" ht="29.25" customHeight="1">
      <c r="A109" s="4" t="s">
        <v>159</v>
      </c>
      <c r="B109" s="5" t="s">
        <v>246</v>
      </c>
      <c r="C109" s="20">
        <v>96200</v>
      </c>
    </row>
    <row r="110" spans="1:3" ht="25.5">
      <c r="A110" s="2" t="s">
        <v>107</v>
      </c>
      <c r="B110" s="3" t="s">
        <v>108</v>
      </c>
      <c r="C110" s="19">
        <f>SUM(C111:C140)</f>
        <v>124440157.38</v>
      </c>
    </row>
    <row r="111" spans="1:3" ht="25.5">
      <c r="A111" s="4" t="s">
        <v>117</v>
      </c>
      <c r="B111" s="5" t="s">
        <v>118</v>
      </c>
      <c r="C111" s="20">
        <v>5755000</v>
      </c>
    </row>
    <row r="112" spans="1:3" ht="25.5">
      <c r="A112" s="4" t="s">
        <v>186</v>
      </c>
      <c r="B112" s="5" t="s">
        <v>187</v>
      </c>
      <c r="C112" s="20">
        <v>45190.35</v>
      </c>
    </row>
    <row r="113" spans="1:3" ht="25.5">
      <c r="A113" s="4" t="s">
        <v>111</v>
      </c>
      <c r="B113" s="5" t="s">
        <v>112</v>
      </c>
      <c r="C113" s="20">
        <v>900000</v>
      </c>
    </row>
    <row r="114" spans="1:3" ht="38.25">
      <c r="A114" s="4" t="s">
        <v>115</v>
      </c>
      <c r="B114" s="5" t="s">
        <v>116</v>
      </c>
      <c r="C114" s="23">
        <v>1422624.51</v>
      </c>
    </row>
    <row r="115" spans="1:3" ht="25.5">
      <c r="A115" s="4" t="s">
        <v>124</v>
      </c>
      <c r="B115" s="5" t="s">
        <v>125</v>
      </c>
      <c r="C115" s="20">
        <v>101759</v>
      </c>
    </row>
    <row r="116" spans="1:3" ht="25.5">
      <c r="A116" s="4" t="s">
        <v>109</v>
      </c>
      <c r="B116" s="5" t="s">
        <v>110</v>
      </c>
      <c r="C116" s="20">
        <v>66920</v>
      </c>
    </row>
    <row r="117" spans="1:3" ht="25.5">
      <c r="A117" s="4" t="s">
        <v>160</v>
      </c>
      <c r="B117" s="5" t="s">
        <v>165</v>
      </c>
      <c r="C117" s="23">
        <v>70218.78</v>
      </c>
    </row>
    <row r="118" spans="1:3" ht="38.25">
      <c r="A118" s="4" t="s">
        <v>161</v>
      </c>
      <c r="B118" s="5" t="s">
        <v>126</v>
      </c>
      <c r="C118" s="20">
        <v>795300</v>
      </c>
    </row>
    <row r="119" spans="1:3" ht="25.5">
      <c r="A119" s="4" t="s">
        <v>119</v>
      </c>
      <c r="B119" s="5" t="s">
        <v>120</v>
      </c>
      <c r="C119" s="20">
        <v>3662867.13</v>
      </c>
    </row>
    <row r="120" spans="1:3" ht="25.5">
      <c r="A120" s="4" t="s">
        <v>121</v>
      </c>
      <c r="B120" s="5" t="s">
        <v>122</v>
      </c>
      <c r="C120" s="20">
        <v>3566235</v>
      </c>
    </row>
    <row r="121" spans="1:3" ht="25.5">
      <c r="A121" s="4" t="s">
        <v>121</v>
      </c>
      <c r="B121" s="5" t="s">
        <v>123</v>
      </c>
      <c r="C121" s="20">
        <v>3839422</v>
      </c>
    </row>
    <row r="122" spans="1:3" ht="38.25">
      <c r="A122" s="4" t="s">
        <v>121</v>
      </c>
      <c r="B122" s="5" t="s">
        <v>130</v>
      </c>
      <c r="C122" s="20">
        <v>4166000</v>
      </c>
    </row>
    <row r="123" spans="1:3" ht="38.25">
      <c r="A123" s="4" t="s">
        <v>121</v>
      </c>
      <c r="B123" s="5" t="s">
        <v>247</v>
      </c>
      <c r="C123" s="20">
        <v>183</v>
      </c>
    </row>
    <row r="124" spans="1:3" ht="15">
      <c r="A124" s="4" t="s">
        <v>121</v>
      </c>
      <c r="B124" s="5" t="s">
        <v>131</v>
      </c>
      <c r="C124" s="20">
        <v>24807449</v>
      </c>
    </row>
    <row r="125" spans="1:3" ht="15">
      <c r="A125" s="4" t="s">
        <v>121</v>
      </c>
      <c r="B125" s="5" t="s">
        <v>132</v>
      </c>
      <c r="C125" s="20">
        <v>4325743</v>
      </c>
    </row>
    <row r="126" spans="1:3" ht="25.5">
      <c r="A126" s="4" t="s">
        <v>163</v>
      </c>
      <c r="B126" s="5" t="s">
        <v>133</v>
      </c>
      <c r="C126" s="20">
        <v>424000</v>
      </c>
    </row>
    <row r="127" spans="1:3" ht="15">
      <c r="A127" s="4" t="s">
        <v>163</v>
      </c>
      <c r="B127" s="5" t="s">
        <v>134</v>
      </c>
      <c r="C127" s="23">
        <v>92968.8</v>
      </c>
    </row>
    <row r="128" spans="1:3" ht="38.25">
      <c r="A128" s="4" t="s">
        <v>135</v>
      </c>
      <c r="B128" s="5" t="s">
        <v>136</v>
      </c>
      <c r="C128" s="20">
        <v>51735.45</v>
      </c>
    </row>
    <row r="129" spans="1:3" ht="41.25" customHeight="1">
      <c r="A129" s="4" t="s">
        <v>137</v>
      </c>
      <c r="B129" s="5" t="s">
        <v>138</v>
      </c>
      <c r="C129" s="20">
        <v>84200</v>
      </c>
    </row>
    <row r="130" spans="1:3" ht="25.5">
      <c r="A130" s="4" t="s">
        <v>163</v>
      </c>
      <c r="B130" s="5" t="s">
        <v>139</v>
      </c>
      <c r="C130" s="20">
        <v>50728000</v>
      </c>
    </row>
    <row r="131" spans="1:3" ht="25.5">
      <c r="A131" s="4" t="s">
        <v>163</v>
      </c>
      <c r="B131" s="5" t="s">
        <v>140</v>
      </c>
      <c r="C131" s="20">
        <v>2359300</v>
      </c>
    </row>
    <row r="132" spans="1:3" ht="25.5">
      <c r="A132" s="4" t="s">
        <v>137</v>
      </c>
      <c r="B132" s="5" t="s">
        <v>141</v>
      </c>
      <c r="C132" s="20">
        <v>310000</v>
      </c>
    </row>
    <row r="133" spans="1:3" ht="25.5">
      <c r="A133" s="4" t="s">
        <v>121</v>
      </c>
      <c r="B133" s="5" t="s">
        <v>164</v>
      </c>
      <c r="C133" s="20">
        <v>3879000</v>
      </c>
    </row>
    <row r="134" spans="1:3" ht="15">
      <c r="A134" s="4" t="s">
        <v>163</v>
      </c>
      <c r="B134" s="5" t="s">
        <v>142</v>
      </c>
      <c r="C134" s="20">
        <v>338000</v>
      </c>
    </row>
    <row r="135" spans="1:3" ht="25.5">
      <c r="A135" s="4" t="s">
        <v>121</v>
      </c>
      <c r="B135" s="5" t="s">
        <v>143</v>
      </c>
      <c r="C135" s="20">
        <v>1128683.72</v>
      </c>
    </row>
    <row r="136" spans="1:3" ht="51">
      <c r="A136" s="4" t="s">
        <v>137</v>
      </c>
      <c r="B136" s="26" t="s">
        <v>228</v>
      </c>
      <c r="C136" s="20">
        <v>1000</v>
      </c>
    </row>
    <row r="137" spans="1:3" ht="42" customHeight="1">
      <c r="A137" s="4" t="s">
        <v>248</v>
      </c>
      <c r="B137" s="26" t="s">
        <v>249</v>
      </c>
      <c r="C137" s="20">
        <v>3129969</v>
      </c>
    </row>
    <row r="138" spans="1:3" ht="25.5">
      <c r="A138" s="4" t="s">
        <v>162</v>
      </c>
      <c r="B138" s="5" t="s">
        <v>127</v>
      </c>
      <c r="C138" s="20">
        <v>5824076.64</v>
      </c>
    </row>
    <row r="139" spans="1:3" ht="38.25">
      <c r="A139" s="4" t="s">
        <v>113</v>
      </c>
      <c r="B139" s="5" t="s">
        <v>114</v>
      </c>
      <c r="C139" s="23">
        <v>1440000</v>
      </c>
    </row>
    <row r="140" spans="1:3" ht="38.25">
      <c r="A140" s="4" t="s">
        <v>128</v>
      </c>
      <c r="B140" s="5" t="s">
        <v>129</v>
      </c>
      <c r="C140" s="20">
        <v>1124312</v>
      </c>
    </row>
    <row r="141" spans="1:3" ht="15.75">
      <c r="A141" s="2" t="s">
        <v>144</v>
      </c>
      <c r="B141" s="10" t="s">
        <v>145</v>
      </c>
      <c r="C141" s="19">
        <f>SUM(C142:C160)</f>
        <v>97920139.78999999</v>
      </c>
    </row>
    <row r="142" spans="1:3" ht="38.25">
      <c r="A142" s="4" t="s">
        <v>229</v>
      </c>
      <c r="B142" s="5" t="s">
        <v>230</v>
      </c>
      <c r="C142" s="20">
        <v>298466.55</v>
      </c>
    </row>
    <row r="143" spans="1:3" ht="51">
      <c r="A143" s="4" t="s">
        <v>190</v>
      </c>
      <c r="B143" s="5" t="s">
        <v>189</v>
      </c>
      <c r="C143" s="20">
        <v>57395114.5</v>
      </c>
    </row>
    <row r="144" spans="1:3" ht="25.5">
      <c r="A144" s="4" t="s">
        <v>146</v>
      </c>
      <c r="B144" s="5" t="s">
        <v>147</v>
      </c>
      <c r="C144" s="20">
        <v>23000</v>
      </c>
    </row>
    <row r="145" spans="1:3" ht="38.25">
      <c r="A145" s="4" t="s">
        <v>231</v>
      </c>
      <c r="B145" s="5" t="s">
        <v>232</v>
      </c>
      <c r="C145" s="20">
        <v>3487395</v>
      </c>
    </row>
    <row r="146" spans="1:3" ht="38.25">
      <c r="A146" s="4" t="s">
        <v>188</v>
      </c>
      <c r="B146" s="5" t="s">
        <v>148</v>
      </c>
      <c r="C146" s="20">
        <v>223345.42</v>
      </c>
    </row>
    <row r="147" spans="1:3" ht="51">
      <c r="A147" s="4" t="s">
        <v>149</v>
      </c>
      <c r="B147" s="5" t="s">
        <v>150</v>
      </c>
      <c r="C147" s="20">
        <v>5805873.38</v>
      </c>
    </row>
    <row r="148" spans="1:3" ht="25.5">
      <c r="A148" s="4" t="s">
        <v>149</v>
      </c>
      <c r="B148" s="5" t="s">
        <v>151</v>
      </c>
      <c r="C148" s="20">
        <v>21890000</v>
      </c>
    </row>
    <row r="149" spans="1:3" ht="38.25">
      <c r="A149" s="4" t="s">
        <v>149</v>
      </c>
      <c r="B149" s="5" t="s">
        <v>152</v>
      </c>
      <c r="C149" s="20">
        <v>215000</v>
      </c>
    </row>
    <row r="150" spans="1:3" ht="63.75">
      <c r="A150" s="4" t="s">
        <v>149</v>
      </c>
      <c r="B150" s="5" t="s">
        <v>207</v>
      </c>
      <c r="C150" s="20">
        <v>645000</v>
      </c>
    </row>
    <row r="151" spans="1:3" ht="25.5">
      <c r="A151" s="4" t="s">
        <v>208</v>
      </c>
      <c r="B151" s="5" t="s">
        <v>209</v>
      </c>
      <c r="C151" s="20">
        <v>4263000</v>
      </c>
    </row>
    <row r="152" spans="1:3" ht="51">
      <c r="A152" s="4" t="s">
        <v>208</v>
      </c>
      <c r="B152" s="5" t="s">
        <v>233</v>
      </c>
      <c r="C152" s="20">
        <v>200000</v>
      </c>
    </row>
    <row r="153" spans="1:3" ht="38.25">
      <c r="A153" s="4" t="s">
        <v>149</v>
      </c>
      <c r="B153" s="5" t="s">
        <v>234</v>
      </c>
      <c r="C153" s="20">
        <v>447900</v>
      </c>
    </row>
    <row r="154" spans="1:3" ht="38.25">
      <c r="A154" s="4" t="s">
        <v>208</v>
      </c>
      <c r="B154" s="5" t="s">
        <v>250</v>
      </c>
      <c r="C154" s="20">
        <v>79999.94</v>
      </c>
    </row>
    <row r="155" spans="1:3" ht="38.25">
      <c r="A155" s="4" t="s">
        <v>188</v>
      </c>
      <c r="B155" s="5" t="s">
        <v>235</v>
      </c>
      <c r="C155" s="20">
        <v>1397750</v>
      </c>
    </row>
    <row r="156" spans="1:3" ht="28.5" customHeight="1">
      <c r="A156" s="4" t="s">
        <v>237</v>
      </c>
      <c r="B156" s="5" t="s">
        <v>236</v>
      </c>
      <c r="C156" s="20">
        <v>1188000</v>
      </c>
    </row>
    <row r="157" spans="1:3" ht="38.25">
      <c r="A157" s="4" t="s">
        <v>208</v>
      </c>
      <c r="B157" s="5" t="s">
        <v>238</v>
      </c>
      <c r="C157" s="20">
        <v>183295</v>
      </c>
    </row>
    <row r="158" spans="1:3" ht="38.25">
      <c r="A158" s="4" t="s">
        <v>251</v>
      </c>
      <c r="B158" s="5" t="s">
        <v>252</v>
      </c>
      <c r="C158" s="20">
        <v>7000</v>
      </c>
    </row>
    <row r="159" spans="1:3" ht="25.5">
      <c r="A159" s="4" t="s">
        <v>208</v>
      </c>
      <c r="B159" s="5" t="s">
        <v>253</v>
      </c>
      <c r="C159" s="20">
        <v>150000</v>
      </c>
    </row>
    <row r="160" spans="1:3" ht="38.25">
      <c r="A160" s="4" t="s">
        <v>208</v>
      </c>
      <c r="B160" s="5" t="s">
        <v>254</v>
      </c>
      <c r="C160" s="20">
        <v>20000</v>
      </c>
    </row>
    <row r="161" spans="1:3" ht="25.5">
      <c r="A161" s="2" t="s">
        <v>257</v>
      </c>
      <c r="B161" s="3" t="s">
        <v>256</v>
      </c>
      <c r="C161" s="19">
        <f>SUM(C162)</f>
        <v>1172750</v>
      </c>
    </row>
    <row r="162" spans="1:3" ht="25.5">
      <c r="A162" s="4" t="s">
        <v>258</v>
      </c>
      <c r="B162" s="5" t="s">
        <v>259</v>
      </c>
      <c r="C162" s="20">
        <v>1172750</v>
      </c>
    </row>
    <row r="163" spans="1:3" ht="57.75" customHeight="1">
      <c r="A163" s="2" t="s">
        <v>191</v>
      </c>
      <c r="B163" s="17" t="s">
        <v>192</v>
      </c>
      <c r="C163" s="19">
        <f>SUM(C164)</f>
        <v>2746900</v>
      </c>
    </row>
    <row r="164" spans="1:3" ht="25.5">
      <c r="A164" s="4" t="s">
        <v>193</v>
      </c>
      <c r="B164" s="5" t="s">
        <v>194</v>
      </c>
      <c r="C164" s="20">
        <v>2746900</v>
      </c>
    </row>
    <row r="165" spans="1:3" ht="45.75" customHeight="1">
      <c r="A165" s="2" t="s">
        <v>195</v>
      </c>
      <c r="B165" s="17" t="s">
        <v>197</v>
      </c>
      <c r="C165" s="19">
        <f>SUM(C166:C168)</f>
        <v>-3646508.97</v>
      </c>
    </row>
    <row r="166" spans="1:3" ht="39" customHeight="1">
      <c r="A166" s="4" t="s">
        <v>198</v>
      </c>
      <c r="B166" s="5" t="s">
        <v>196</v>
      </c>
      <c r="C166" s="24">
        <v>-3609049.99</v>
      </c>
    </row>
    <row r="167" spans="1:3" ht="39" customHeight="1">
      <c r="A167" s="4" t="s">
        <v>255</v>
      </c>
      <c r="B167" s="5" t="s">
        <v>196</v>
      </c>
      <c r="C167" s="24">
        <v>-6727.16</v>
      </c>
    </row>
    <row r="168" spans="1:4" ht="38.25">
      <c r="A168" s="4" t="s">
        <v>199</v>
      </c>
      <c r="B168" s="5" t="s">
        <v>196</v>
      </c>
      <c r="C168" s="20">
        <v>-30731.82</v>
      </c>
      <c r="D168" s="27"/>
    </row>
    <row r="169" spans="1:3" ht="15.75">
      <c r="A169" s="11"/>
      <c r="B169" s="10" t="s">
        <v>153</v>
      </c>
      <c r="C169" s="19">
        <f>SUM(C11+C63)</f>
        <v>408864312.4</v>
      </c>
    </row>
    <row r="170" spans="1:3" ht="12.75" customHeight="1">
      <c r="A170" s="32"/>
      <c r="B170" s="34" t="s">
        <v>154</v>
      </c>
      <c r="C170" s="35">
        <v>6462660.11</v>
      </c>
    </row>
    <row r="171" spans="1:3" ht="19.5" customHeight="1">
      <c r="A171" s="33"/>
      <c r="B171" s="34"/>
      <c r="C171" s="35"/>
    </row>
    <row r="172" spans="1:3" ht="15.75">
      <c r="A172" s="12"/>
      <c r="B172" s="10" t="s">
        <v>155</v>
      </c>
      <c r="C172" s="19">
        <f>SUM(C169+C170)</f>
        <v>415326972.51</v>
      </c>
    </row>
    <row r="173" ht="12.75">
      <c r="A173" s="15"/>
    </row>
    <row r="174" spans="1:3" ht="15">
      <c r="A174" s="15"/>
      <c r="B174" s="28" t="s">
        <v>267</v>
      </c>
      <c r="C174" s="13" t="s">
        <v>265</v>
      </c>
    </row>
    <row r="175" spans="1:3" ht="12.75">
      <c r="A175" s="15"/>
      <c r="B175" s="28"/>
      <c r="C175" s="28"/>
    </row>
    <row r="176" ht="12.75">
      <c r="A176" s="15"/>
    </row>
    <row r="177" ht="12.75">
      <c r="A177" s="15"/>
    </row>
    <row r="178" ht="12.75">
      <c r="A178" s="15"/>
    </row>
    <row r="179" ht="12.75">
      <c r="A179" s="15"/>
    </row>
    <row r="180" ht="12.75">
      <c r="A180" s="15"/>
    </row>
    <row r="181" ht="12.75">
      <c r="A181" s="15"/>
    </row>
    <row r="182" ht="12.75">
      <c r="A182" s="15"/>
    </row>
    <row r="183" ht="12.75">
      <c r="A183" s="15"/>
    </row>
    <row r="184" ht="12.75">
      <c r="A184" s="15"/>
    </row>
    <row r="185" ht="12.75">
      <c r="A185" s="15"/>
    </row>
    <row r="186" ht="12.75">
      <c r="A186" s="15"/>
    </row>
    <row r="187" ht="12.75">
      <c r="A187" s="15"/>
    </row>
    <row r="188" ht="12.75">
      <c r="A188" s="15"/>
    </row>
    <row r="189" ht="12.75">
      <c r="A189" s="15"/>
    </row>
    <row r="190" ht="12.75">
      <c r="A190" s="15"/>
    </row>
    <row r="191" ht="12.75">
      <c r="A191" s="15"/>
    </row>
    <row r="192" ht="12.75">
      <c r="A192" s="15"/>
    </row>
    <row r="193" ht="12.75">
      <c r="A193" s="15"/>
    </row>
    <row r="194" ht="12.75">
      <c r="A194" s="15"/>
    </row>
    <row r="195" ht="12.75">
      <c r="A195" s="15"/>
    </row>
    <row r="196" ht="12.75">
      <c r="A196" s="15"/>
    </row>
    <row r="197" ht="12.75">
      <c r="A197" s="15"/>
    </row>
    <row r="198" ht="12.75">
      <c r="A198" s="15"/>
    </row>
    <row r="199" ht="12.75">
      <c r="A199" s="15"/>
    </row>
    <row r="200" ht="12.75">
      <c r="A200" s="15"/>
    </row>
    <row r="201" ht="12.75">
      <c r="A201" s="15"/>
    </row>
  </sheetData>
  <sheetProtection/>
  <mergeCells count="12">
    <mergeCell ref="B1:C1"/>
    <mergeCell ref="B2:C2"/>
    <mergeCell ref="B4:C4"/>
    <mergeCell ref="B7:C7"/>
    <mergeCell ref="B3:C3"/>
    <mergeCell ref="A8:A10"/>
    <mergeCell ref="B8:B10"/>
    <mergeCell ref="A5:C6"/>
    <mergeCell ref="A170:A171"/>
    <mergeCell ref="B170:B171"/>
    <mergeCell ref="C170:C171"/>
    <mergeCell ref="C8:C10"/>
  </mergeCells>
  <printOptions/>
  <pageMargins left="0.5118110236220472" right="0.2362204724409449" top="0.5118110236220472" bottom="0.4724409448818898" header="0.5118110236220472" footer="0.5118110236220472"/>
  <pageSetup fitToHeight="6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Финансовое  Управление</dc:creator>
  <cp:keywords/>
  <dc:description/>
  <cp:lastModifiedBy>kadrovik</cp:lastModifiedBy>
  <cp:lastPrinted>2012-03-11T08:16:11Z</cp:lastPrinted>
  <dcterms:created xsi:type="dcterms:W3CDTF">2010-11-05T07:11:16Z</dcterms:created>
  <dcterms:modified xsi:type="dcterms:W3CDTF">2012-04-27T07:51:39Z</dcterms:modified>
  <cp:category/>
  <cp:version/>
  <cp:contentType/>
  <cp:contentStatus/>
</cp:coreProperties>
</file>